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C373F5-F696-4F9D-B8CA-767FCEC30827}" xr6:coauthVersionLast="45" xr6:coauthVersionMax="45" xr10:uidLastSave="{00000000-0000-0000-0000-000000000000}"/>
  <bookViews>
    <workbookView xWindow="-120" yWindow="-120" windowWidth="20730" windowHeight="11160" xr2:uid="{3E7431B1-A9A6-405F-9AC4-68A6E2CDE95F}"/>
  </bookViews>
  <sheets>
    <sheet name="прайс-лист" sheetId="1" r:id="rId1"/>
    <sheet name="Лист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7" l="1"/>
  <c r="B2" i="7" l="1"/>
  <c r="C5" i="7" s="1"/>
  <c r="C14" i="7" l="1"/>
  <c r="D22" i="7" s="1" a="1"/>
  <c r="D22" i="7" s="1"/>
  <c r="F19" i="1" l="1"/>
  <c r="F20" i="1"/>
  <c r="F18" i="1"/>
  <c r="F17" i="1"/>
  <c r="H2" i="1"/>
  <c r="F4" i="1" l="1"/>
  <c r="F6" i="1"/>
  <c r="F8" i="1"/>
  <c r="F11" i="1"/>
  <c r="F13" i="1"/>
  <c r="F15" i="1"/>
  <c r="F5" i="1"/>
  <c r="F7" i="1"/>
  <c r="F9" i="1"/>
  <c r="F10" i="1"/>
  <c r="F12" i="1"/>
  <c r="F14" i="1"/>
  <c r="F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EBCB0A-E284-4CB9-8263-A985D18D6230}" keepAlive="1" name="Запрос — cbr ru" description="Соединение с запросом &quot;cbr ru&quot; в книге." type="5" refreshedVersion="6" background="1" saveData="1">
    <dbPr connection="Provider=Microsoft.Mashup.OleDb.1;Data Source=$Workbook$;Location=&quot;cbr ru&quot;;Extended Properties=&quot;&quot;" command="SELECT * FROM [cbr ru]"/>
  </connection>
  <connection id="2" xr16:uid="{7A9AAE53-5E0E-4C60-A91F-6B7AFA657F54}" keepAlive="1" name="Запрос — Document" description="Соединение с запросом &quot;Document&quot; в книге." type="5" refreshedVersion="6" background="1" saveData="1">
    <dbPr connection="Provider=Microsoft.Mashup.OleDb.1;Data Source=$Workbook$;Location=Document;Extended Properties=&quot;&quot;" command="SELECT * FROM [Document]"/>
  </connection>
  <connection id="3" xr16:uid="{95DA5557-82D6-4A0B-98E3-761E61571977}" keepAlive="1" interval="60" name="Запрос — Table 1" description="Соединение с запросом &quot;Table 1&quot; в книге." type="5" refreshedVersion="6" background="1" refreshOnLoad="1" saveData="1">
    <dbPr connection="Provider=Microsoft.Mashup.OleDb.1;Data Source=$Workbook$;Location=Table 1;Extended Properties=&quot;&quot;" command="SELECT * FROM [Table 1]"/>
  </connection>
  <connection id="4" xr16:uid="{BF1258DD-6AE4-4C9D-A617-0751FC8C8B0A}" keepAlive="1" name="Запрос — Table 1 (2)" description="Соединение с запросом &quot;Table 1 (2)&quot; в книге." type="5" refreshedVersion="0" background="1">
    <dbPr connection="Provider=Microsoft.Mashup.OleDb.1;Data Source=$Workbook$;Location=&quot;Table 1 (2)&quot;;Extended Properties=&quot;&quot;" command="SELECT * FROM [Table 1 (2)]"/>
  </connection>
  <connection id="5" xr16:uid="{7869537D-3B85-43FB-90DE-ACC36143B047}" keepAlive="1" name="Запрос — Table 1 (3)" description="Соединение с запросом &quot;Table 1 (3)&quot; в книге." type="5" refreshedVersion="0" background="1">
    <dbPr connection="Provider=Microsoft.Mashup.OleDb.1;Data Source=$Workbook$;Location=&quot;Table 1 (3)&quot;;Extended Properties=&quot;&quot;" command="SELECT * FROM [Table 1 (3)]"/>
  </connection>
</connections>
</file>

<file path=xl/sharedStrings.xml><?xml version="1.0" encoding="utf-8"?>
<sst xmlns="http://schemas.openxmlformats.org/spreadsheetml/2006/main" count="97" uniqueCount="43">
  <si>
    <t>НАИМЕНОВАНИЕ</t>
  </si>
  <si>
    <t>№</t>
  </si>
  <si>
    <t>Упаковка</t>
  </si>
  <si>
    <t>мешок 25 кг</t>
  </si>
  <si>
    <t>Цена с НДС/кг МСК</t>
  </si>
  <si>
    <t>СТРАНА ПРОИСХОЖДЕНИЯ СЫРЬЯ</t>
  </si>
  <si>
    <t>КАКАО-ПОРОШОК НАТУРАЛЬНЫЙ ГОСТ«Calypso Premium»</t>
  </si>
  <si>
    <t>Какао-порошок ТУ натуральный «CALYPSO»</t>
  </si>
  <si>
    <t>Какао-порошок  алкализованный «CALYPSO M»</t>
  </si>
  <si>
    <t>КАКАО-ПОРОШОК НАТУРАЛЬНЫЙ JS100 УГАНДА</t>
  </si>
  <si>
    <t>КАКАО-ПОРОШОК АЛКАЛИЗОВАННЫЙ JS250 УГАНДА</t>
  </si>
  <si>
    <t>КАКАО-ПОРОШОК АЛКАЛИЗОВАННЫЙ JS800 УГАНДА</t>
  </si>
  <si>
    <t xml:space="preserve">Документация </t>
  </si>
  <si>
    <t>посмотреть</t>
  </si>
  <si>
    <t>РОССИЯ</t>
  </si>
  <si>
    <t>ИНДОНЕЗИЯ</t>
  </si>
  <si>
    <t>запрос</t>
  </si>
  <si>
    <t>Jb-250 алкализованный какао-порошок</t>
  </si>
  <si>
    <t>JB-800 алкализованный какао-порошок</t>
  </si>
  <si>
    <t>ИНДИЯ</t>
  </si>
  <si>
    <t>JB-100 какао-порошок натуральный</t>
  </si>
  <si>
    <t>коробка 25 кг</t>
  </si>
  <si>
    <t>Кофе порошок растворимый</t>
  </si>
  <si>
    <t>Кофе сублимированный растворимый</t>
  </si>
  <si>
    <t>Кофе гранулированный растворимый</t>
  </si>
  <si>
    <t>коробка 30 кг</t>
  </si>
  <si>
    <t>оформить</t>
  </si>
  <si>
    <t>Минимальная партия заказа/кг/шт</t>
  </si>
  <si>
    <t>коробка 25кг</t>
  </si>
  <si>
    <t>Кот-д'Ивуар</t>
  </si>
  <si>
    <t>Цена с НДС в руб.по курсу ЦБ</t>
  </si>
  <si>
    <t>ООО "ТПК КАЛИПСО"  info@tpk-calypso.ru   www.tpk-calypso.ru +79093164777</t>
  </si>
  <si>
    <t>ДАТА</t>
  </si>
  <si>
    <t>Цикорий порошок PIONEER</t>
  </si>
  <si>
    <r>
      <t>КУРС ЦБ</t>
    </r>
    <r>
      <rPr>
        <b/>
        <sz val="9"/>
        <color theme="1"/>
        <rFont val="Calibri"/>
        <family val="2"/>
        <charset val="204"/>
        <scheme val="minor"/>
      </rPr>
      <t xml:space="preserve"> USD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</si>
  <si>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УГАНДА</t>
  </si>
  <si>
    <t>КРЕДИТ от СБЕР 2,5%</t>
  </si>
  <si>
    <t xml:space="preserve">Кофе сублимированный растворимый </t>
  </si>
  <si>
    <t>Въетнам</t>
  </si>
  <si>
    <t xml:space="preserve">Кофе растворимый гранулированный </t>
  </si>
  <si>
    <t>КОФЕ натуральный растворимый порошок "Coffee Calypso Premium"</t>
  </si>
  <si>
    <t>КОФЕЙНЫЙ НАПИТОК "COFFEE FREE CALYPSO"</t>
  </si>
  <si>
    <t>ИНДИЯ/РОССИЯ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</si>
</sst>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#,##0.00\ &quot;₽&quot;"/>
    <numFmt numFmtId="166" formatCode="#,##0.00\ [$₽-419]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3" fillId="0" borderId="13" xfId="0" applyFont="1" applyBorder="1" applyAlignment="1">
      <alignment vertical="center"/>
    </xf>
    <xf numFmtId="0" fontId="0" fillId="0" borderId="12" xfId="0" applyBorder="1" applyAlignment="1"/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6" fontId="0" fillId="5" borderId="3" xfId="0" applyNumberForma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0" fillId="0" borderId="0" xfId="0" applyNumberFormat="1"/>
    <xf numFmtId="14" fontId="5" fillId="0" borderId="0" xfId="0" applyNumberFormat="1" applyFont="1"/>
    <xf numFmtId="165" fontId="5" fillId="0" borderId="0" xfId="0" applyNumberFormat="1" applyFont="1"/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6" fontId="0" fillId="6" borderId="3" xfId="0" applyNumberForma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10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215903</xdr:colOff>
      <xdr:row>0</xdr:row>
      <xdr:rowOff>0</xdr:rowOff>
    </xdr:from>
    <xdr:to>
      <xdr:col>1</xdr:col>
      <xdr:colOff>1195920</xdr:colOff>
      <xdr:row>1</xdr:row>
      <xdr:rowOff>388179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C2858F5-F70E-4F8B-9423-80C4B562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3" y="200025"/>
          <a:ext cx="1199092" cy="588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pk-calypso.ru" TargetMode="External"/><Relationship Id="rId13" Type="http://schemas.openxmlformats.org/officeDocument/2006/relationships/hyperlink" Target="mailto:info@tpk-calypso.ru" TargetMode="External"/><Relationship Id="rId18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6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" Type="http://schemas.openxmlformats.org/officeDocument/2006/relationships/hyperlink" Target="https://cocoa-calypso.ru/cocoa/calypso-alk-m.pdf" TargetMode="External"/><Relationship Id="rId21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7" Type="http://schemas.openxmlformats.org/officeDocument/2006/relationships/hyperlink" Target="mailto:info@tpk-calypso.ru" TargetMode="External"/><Relationship Id="rId12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17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5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" Type="http://schemas.openxmlformats.org/officeDocument/2006/relationships/hyperlink" Target="https://cocoa-calypso.ru/cocoa/calypso-tu.pdf" TargetMode="External"/><Relationship Id="rId16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0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9" Type="http://schemas.openxmlformats.org/officeDocument/2006/relationships/hyperlink" Target="mailto:info@tpk-calypso.ru" TargetMode="External"/><Relationship Id="rId1" Type="http://schemas.openxmlformats.org/officeDocument/2006/relationships/hyperlink" Target="https://cocoa-calypso.ru/cocoa/calypso-gost.pdf" TargetMode="External"/><Relationship Id="rId6" Type="http://schemas.openxmlformats.org/officeDocument/2006/relationships/hyperlink" Target="https://cocoa-calypso.ru/cocoa/calypso-js800.pdf" TargetMode="External"/><Relationship Id="rId11" Type="http://schemas.openxmlformats.org/officeDocument/2006/relationships/hyperlink" Target="mailto:info@tpk-calypso.ru" TargetMode="External"/><Relationship Id="rId24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cocoa-calypso.ru/cocoa/calypso-js-250.pdf" TargetMode="External"/><Relationship Id="rId15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3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8" Type="http://schemas.openxmlformats.org/officeDocument/2006/relationships/hyperlink" Target="mailto:info@tpk-calypso.ru" TargetMode="External"/><Relationship Id="rId10" Type="http://schemas.openxmlformats.org/officeDocument/2006/relationships/hyperlink" Target="mailto:info@tpk-calypso.ru" TargetMode="External"/><Relationship Id="rId19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ocoa-calypso.ru/cocoa/calypso-js100.pdf" TargetMode="External"/><Relationship Id="rId9" Type="http://schemas.openxmlformats.org/officeDocument/2006/relationships/hyperlink" Target="mailto:info@tpk-calypso.ru" TargetMode="External"/><Relationship Id="rId14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2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7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0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C004-284E-4F57-AEDE-0C0F647FCFFF}">
  <dimension ref="A1:L20"/>
  <sheetViews>
    <sheetView tabSelected="1" zoomScaleNormal="100" workbookViewId="0">
      <selection activeCell="M19" sqref="M19"/>
    </sheetView>
  </sheetViews>
  <sheetFormatPr defaultRowHeight="15" x14ac:dyDescent="0.25"/>
  <cols>
    <col min="1" max="1" width="3.28515625" bestFit="1" customWidth="1"/>
    <col min="2" max="2" width="21.5703125" bestFit="1" customWidth="1"/>
    <col min="3" max="3" width="17" customWidth="1"/>
    <col min="4" max="4" width="9.7109375" bestFit="1" customWidth="1"/>
    <col min="5" max="5" width="11" customWidth="1"/>
    <col min="6" max="7" width="11.42578125" customWidth="1"/>
    <col min="8" max="8" width="10.140625" style="5" bestFit="1" customWidth="1"/>
    <col min="9" max="9" width="12.7109375" bestFit="1" customWidth="1"/>
    <col min="10" max="10" width="15" customWidth="1"/>
    <col min="11" max="11" width="16.42578125" bestFit="1" customWidth="1"/>
    <col min="12" max="12" width="13.7109375" customWidth="1"/>
  </cols>
  <sheetData>
    <row r="1" spans="1:12" ht="15.75" thickBot="1" x14ac:dyDescent="0.3">
      <c r="A1" s="12"/>
      <c r="B1" s="14"/>
      <c r="C1" s="45" t="s">
        <v>31</v>
      </c>
      <c r="D1" s="45"/>
      <c r="E1" s="45"/>
      <c r="F1" s="45"/>
      <c r="G1" s="46"/>
      <c r="H1" s="43" t="s">
        <v>32</v>
      </c>
      <c r="I1" s="44"/>
      <c r="J1" s="16" t="s">
        <v>34</v>
      </c>
      <c r="K1" s="6"/>
      <c r="L1" s="6"/>
    </row>
    <row r="2" spans="1:12" ht="30.75" customHeight="1" thickBot="1" x14ac:dyDescent="0.3">
      <c r="A2" s="13"/>
      <c r="B2" s="15"/>
      <c r="C2" s="47"/>
      <c r="D2" s="47"/>
      <c r="E2" s="47"/>
      <c r="F2" s="47"/>
      <c r="G2" s="48"/>
      <c r="H2" s="41">
        <f ca="1">TODAY()</f>
        <v>45761</v>
      </c>
      <c r="I2" s="42"/>
      <c r="J2" s="11">
        <v>84</v>
      </c>
      <c r="K2" s="30"/>
    </row>
    <row r="3" spans="1:12" ht="45.75" thickBot="1" x14ac:dyDescent="0.3">
      <c r="A3" s="1" t="s">
        <v>1</v>
      </c>
      <c r="B3" s="1" t="s">
        <v>0</v>
      </c>
      <c r="C3" s="1" t="s">
        <v>5</v>
      </c>
      <c r="D3" s="1" t="s">
        <v>2</v>
      </c>
      <c r="E3" s="1" t="s">
        <v>4</v>
      </c>
      <c r="F3" s="8" t="s">
        <v>30</v>
      </c>
      <c r="G3" s="39" t="s">
        <v>36</v>
      </c>
      <c r="H3" s="40"/>
      <c r="I3" s="10" t="s">
        <v>27</v>
      </c>
      <c r="J3" s="7" t="s">
        <v>12</v>
      </c>
    </row>
    <row r="4" spans="1:12" ht="60" x14ac:dyDescent="0.25">
      <c r="A4" s="2">
        <v>1</v>
      </c>
      <c r="B4" s="3" t="s">
        <v>6</v>
      </c>
      <c r="C4" s="2" t="s">
        <v>35</v>
      </c>
      <c r="D4" s="2" t="s">
        <v>3</v>
      </c>
      <c r="E4" s="4">
        <v>7</v>
      </c>
      <c r="F4" s="9">
        <f>E4*J2</f>
        <v>588</v>
      </c>
      <c r="G4" s="49" t="s">
        <v>26</v>
      </c>
      <c r="H4" s="50"/>
      <c r="I4" s="2">
        <v>500</v>
      </c>
      <c r="J4" s="26" t="s">
        <v>13</v>
      </c>
    </row>
    <row r="5" spans="1:12" ht="45" x14ac:dyDescent="0.25">
      <c r="A5" s="2">
        <v>2</v>
      </c>
      <c r="B5" s="3" t="s">
        <v>7</v>
      </c>
      <c r="C5" s="2" t="s">
        <v>35</v>
      </c>
      <c r="D5" s="2" t="s">
        <v>3</v>
      </c>
      <c r="E5" s="4">
        <v>5</v>
      </c>
      <c r="F5" s="9">
        <f>E5*J2</f>
        <v>420</v>
      </c>
      <c r="G5" s="51" t="s">
        <v>26</v>
      </c>
      <c r="H5" s="52"/>
      <c r="I5" s="2">
        <v>500</v>
      </c>
      <c r="J5" s="26" t="s">
        <v>13</v>
      </c>
    </row>
    <row r="6" spans="1:12" ht="45" x14ac:dyDescent="0.25">
      <c r="A6" s="2">
        <v>3</v>
      </c>
      <c r="B6" s="3" t="s">
        <v>8</v>
      </c>
      <c r="C6" s="2" t="s">
        <v>35</v>
      </c>
      <c r="D6" s="2" t="s">
        <v>3</v>
      </c>
      <c r="E6" s="4">
        <v>7</v>
      </c>
      <c r="F6" s="9">
        <f>E6*J2</f>
        <v>588</v>
      </c>
      <c r="G6" s="51" t="s">
        <v>26</v>
      </c>
      <c r="H6" s="52"/>
      <c r="I6" s="2">
        <v>500</v>
      </c>
      <c r="J6" s="26" t="s">
        <v>13</v>
      </c>
    </row>
    <row r="7" spans="1:12" ht="45" x14ac:dyDescent="0.25">
      <c r="A7" s="2">
        <v>4</v>
      </c>
      <c r="B7" s="17" t="s">
        <v>9</v>
      </c>
      <c r="C7" s="18" t="s">
        <v>29</v>
      </c>
      <c r="D7" s="18" t="s">
        <v>3</v>
      </c>
      <c r="E7" s="19">
        <v>7</v>
      </c>
      <c r="F7" s="20">
        <f>E7*J2</f>
        <v>588</v>
      </c>
      <c r="G7" s="53" t="s">
        <v>26</v>
      </c>
      <c r="H7" s="54"/>
      <c r="I7" s="18">
        <v>500</v>
      </c>
      <c r="J7" s="27" t="s">
        <v>13</v>
      </c>
      <c r="K7" s="38"/>
    </row>
    <row r="8" spans="1:12" ht="45" x14ac:dyDescent="0.25">
      <c r="A8" s="2">
        <v>5</v>
      </c>
      <c r="B8" s="17" t="s">
        <v>10</v>
      </c>
      <c r="C8" s="18" t="s">
        <v>29</v>
      </c>
      <c r="D8" s="18" t="s">
        <v>3</v>
      </c>
      <c r="E8" s="19">
        <v>7</v>
      </c>
      <c r="F8" s="20">
        <f>E8*J2</f>
        <v>588</v>
      </c>
      <c r="G8" s="53" t="s">
        <v>26</v>
      </c>
      <c r="H8" s="54"/>
      <c r="I8" s="18">
        <v>500</v>
      </c>
      <c r="J8" s="27" t="s">
        <v>13</v>
      </c>
    </row>
    <row r="9" spans="1:12" ht="45" x14ac:dyDescent="0.25">
      <c r="A9" s="2">
        <v>6</v>
      </c>
      <c r="B9" s="17" t="s">
        <v>11</v>
      </c>
      <c r="C9" s="18" t="s">
        <v>29</v>
      </c>
      <c r="D9" s="18" t="s">
        <v>3</v>
      </c>
      <c r="E9" s="19">
        <v>7</v>
      </c>
      <c r="F9" s="20">
        <f>E9*J2</f>
        <v>588</v>
      </c>
      <c r="G9" s="53" t="s">
        <v>26</v>
      </c>
      <c r="H9" s="54"/>
      <c r="I9" s="18">
        <v>500</v>
      </c>
      <c r="J9" s="27" t="s">
        <v>13</v>
      </c>
    </row>
    <row r="10" spans="1:12" ht="30" x14ac:dyDescent="0.25">
      <c r="A10" s="2">
        <v>7</v>
      </c>
      <c r="B10" s="21" t="s">
        <v>20</v>
      </c>
      <c r="C10" s="22" t="s">
        <v>15</v>
      </c>
      <c r="D10" s="22" t="s">
        <v>3</v>
      </c>
      <c r="E10" s="23">
        <v>12</v>
      </c>
      <c r="F10" s="24">
        <f>E10*J2</f>
        <v>1008</v>
      </c>
      <c r="G10" s="57" t="s">
        <v>26</v>
      </c>
      <c r="H10" s="58"/>
      <c r="I10" s="22">
        <v>500</v>
      </c>
      <c r="J10" s="28" t="s">
        <v>16</v>
      </c>
    </row>
    <row r="11" spans="1:12" ht="45" x14ac:dyDescent="0.25">
      <c r="A11" s="2">
        <v>8</v>
      </c>
      <c r="B11" s="21" t="s">
        <v>17</v>
      </c>
      <c r="C11" s="21" t="s">
        <v>15</v>
      </c>
      <c r="D11" s="21" t="s">
        <v>3</v>
      </c>
      <c r="E11" s="23">
        <v>13</v>
      </c>
      <c r="F11" s="25">
        <f>E11*J2</f>
        <v>1092</v>
      </c>
      <c r="G11" s="57" t="s">
        <v>26</v>
      </c>
      <c r="H11" s="58"/>
      <c r="I11" s="21">
        <v>500</v>
      </c>
      <c r="J11" s="29" t="s">
        <v>16</v>
      </c>
    </row>
    <row r="12" spans="1:12" ht="45" x14ac:dyDescent="0.25">
      <c r="A12" s="2">
        <v>9</v>
      </c>
      <c r="B12" s="21" t="s">
        <v>18</v>
      </c>
      <c r="C12" s="21" t="s">
        <v>15</v>
      </c>
      <c r="D12" s="21" t="s">
        <v>3</v>
      </c>
      <c r="E12" s="23">
        <v>12.3</v>
      </c>
      <c r="F12" s="25">
        <f>E12*J2</f>
        <v>1033.2</v>
      </c>
      <c r="G12" s="57" t="s">
        <v>26</v>
      </c>
      <c r="H12" s="58"/>
      <c r="I12" s="21">
        <v>500</v>
      </c>
      <c r="J12" s="29" t="s">
        <v>16</v>
      </c>
    </row>
    <row r="13" spans="1:12" ht="30" x14ac:dyDescent="0.25">
      <c r="A13" s="2">
        <v>10</v>
      </c>
      <c r="B13" s="3" t="s">
        <v>22</v>
      </c>
      <c r="C13" s="2" t="s">
        <v>19</v>
      </c>
      <c r="D13" s="2" t="s">
        <v>21</v>
      </c>
      <c r="E13" s="4">
        <v>18</v>
      </c>
      <c r="F13" s="9">
        <f>E13*J2</f>
        <v>1512</v>
      </c>
      <c r="G13" s="51" t="s">
        <v>26</v>
      </c>
      <c r="H13" s="52"/>
      <c r="I13" s="2">
        <v>100</v>
      </c>
      <c r="J13" s="26" t="s">
        <v>16</v>
      </c>
    </row>
    <row r="14" spans="1:12" ht="45" x14ac:dyDescent="0.25">
      <c r="A14" s="2">
        <v>11</v>
      </c>
      <c r="B14" s="3" t="s">
        <v>23</v>
      </c>
      <c r="C14" s="2" t="s">
        <v>19</v>
      </c>
      <c r="D14" s="2" t="s">
        <v>21</v>
      </c>
      <c r="E14" s="4">
        <v>19</v>
      </c>
      <c r="F14" s="9">
        <f>E14*J2</f>
        <v>1596</v>
      </c>
      <c r="G14" s="51" t="s">
        <v>26</v>
      </c>
      <c r="H14" s="52"/>
      <c r="I14" s="2">
        <v>100</v>
      </c>
      <c r="J14" s="26" t="s">
        <v>16</v>
      </c>
    </row>
    <row r="15" spans="1:12" ht="45" x14ac:dyDescent="0.25">
      <c r="A15" s="2">
        <v>12</v>
      </c>
      <c r="B15" s="3" t="s">
        <v>24</v>
      </c>
      <c r="C15" s="2" t="s">
        <v>19</v>
      </c>
      <c r="D15" s="2" t="s">
        <v>21</v>
      </c>
      <c r="E15" s="4">
        <v>18</v>
      </c>
      <c r="F15" s="9">
        <f>E15*J2</f>
        <v>1512</v>
      </c>
      <c r="G15" s="51" t="s">
        <v>26</v>
      </c>
      <c r="H15" s="52"/>
      <c r="I15" s="2">
        <v>100</v>
      </c>
      <c r="J15" s="26" t="s">
        <v>16</v>
      </c>
    </row>
    <row r="16" spans="1:12" ht="30" x14ac:dyDescent="0.25">
      <c r="A16" s="2">
        <v>13</v>
      </c>
      <c r="B16" s="3" t="s">
        <v>33</v>
      </c>
      <c r="C16" s="2" t="s">
        <v>19</v>
      </c>
      <c r="D16" s="2" t="s">
        <v>25</v>
      </c>
      <c r="E16" s="4">
        <v>5</v>
      </c>
      <c r="F16" s="9">
        <f>E16*J2</f>
        <v>420</v>
      </c>
      <c r="G16" s="51" t="s">
        <v>26</v>
      </c>
      <c r="H16" s="52"/>
      <c r="I16" s="2">
        <v>90</v>
      </c>
      <c r="J16" s="26" t="s">
        <v>16</v>
      </c>
    </row>
    <row r="17" spans="1:10" ht="45" x14ac:dyDescent="0.25">
      <c r="A17" s="2">
        <v>14</v>
      </c>
      <c r="B17" s="3" t="s">
        <v>37</v>
      </c>
      <c r="C17" s="2" t="s">
        <v>38</v>
      </c>
      <c r="D17" s="2" t="s">
        <v>28</v>
      </c>
      <c r="E17" s="4">
        <v>16.399999999999999</v>
      </c>
      <c r="F17" s="9">
        <f>E17*J2</f>
        <v>1377.6</v>
      </c>
      <c r="G17" s="51" t="s">
        <v>26</v>
      </c>
      <c r="H17" s="52"/>
      <c r="I17" s="2">
        <v>100</v>
      </c>
      <c r="J17" s="26" t="s">
        <v>16</v>
      </c>
    </row>
    <row r="18" spans="1:10" ht="30" x14ac:dyDescent="0.25">
      <c r="A18" s="2">
        <v>15</v>
      </c>
      <c r="B18" s="3" t="s">
        <v>39</v>
      </c>
      <c r="C18" s="2" t="s">
        <v>38</v>
      </c>
      <c r="D18" s="2" t="s">
        <v>28</v>
      </c>
      <c r="E18" s="4">
        <v>14</v>
      </c>
      <c r="F18" s="9">
        <f>E18*J2</f>
        <v>1176</v>
      </c>
      <c r="G18" s="51" t="s">
        <v>26</v>
      </c>
      <c r="H18" s="52"/>
      <c r="I18" s="2">
        <v>100</v>
      </c>
      <c r="J18" s="26" t="s">
        <v>16</v>
      </c>
    </row>
    <row r="19" spans="1:10" ht="60" x14ac:dyDescent="0.25">
      <c r="A19" s="33">
        <v>16</v>
      </c>
      <c r="B19" s="34" t="s">
        <v>40</v>
      </c>
      <c r="C19" s="33" t="s">
        <v>42</v>
      </c>
      <c r="D19" s="33" t="s">
        <v>28</v>
      </c>
      <c r="E19" s="35">
        <v>13</v>
      </c>
      <c r="F19" s="36">
        <f>E19*J2</f>
        <v>1092</v>
      </c>
      <c r="G19" s="55" t="s">
        <v>26</v>
      </c>
      <c r="H19" s="56"/>
      <c r="I19" s="33">
        <v>250</v>
      </c>
      <c r="J19" s="37" t="s">
        <v>16</v>
      </c>
    </row>
    <row r="20" spans="1:10" ht="45" x14ac:dyDescent="0.25">
      <c r="A20" s="33">
        <v>17</v>
      </c>
      <c r="B20" s="34" t="s">
        <v>41</v>
      </c>
      <c r="C20" s="33" t="s">
        <v>14</v>
      </c>
      <c r="D20" s="33" t="s">
        <v>28</v>
      </c>
      <c r="E20" s="35">
        <v>3</v>
      </c>
      <c r="F20" s="36">
        <f>E20*J2</f>
        <v>252</v>
      </c>
      <c r="G20" s="55" t="s">
        <v>26</v>
      </c>
      <c r="H20" s="56"/>
      <c r="I20" s="33">
        <v>500</v>
      </c>
      <c r="J20" s="37" t="s">
        <v>16</v>
      </c>
    </row>
  </sheetData>
  <mergeCells count="21">
    <mergeCell ref="G20:H20"/>
    <mergeCell ref="G10:H10"/>
    <mergeCell ref="G11:H11"/>
    <mergeCell ref="G12:H12"/>
    <mergeCell ref="G13:H13"/>
    <mergeCell ref="G19:H19"/>
    <mergeCell ref="G14:H14"/>
    <mergeCell ref="G15:H15"/>
    <mergeCell ref="G16:H16"/>
    <mergeCell ref="G17:H17"/>
    <mergeCell ref="G18:H18"/>
    <mergeCell ref="G5:H5"/>
    <mergeCell ref="G6:H6"/>
    <mergeCell ref="G7:H7"/>
    <mergeCell ref="G8:H8"/>
    <mergeCell ref="G9:H9"/>
    <mergeCell ref="G3:H3"/>
    <mergeCell ref="H2:I2"/>
    <mergeCell ref="H1:I1"/>
    <mergeCell ref="C1:G2"/>
    <mergeCell ref="G4:H4"/>
  </mergeCells>
  <phoneticPr fontId="1" type="noConversion"/>
  <hyperlinks>
    <hyperlink ref="J4" r:id="rId1" display="скачать" xr:uid="{17BFFD09-81B2-44A6-AB5D-32D62E04E863}"/>
    <hyperlink ref="J5" r:id="rId2" display="скачать" xr:uid="{E17F6894-ECF9-4586-A447-F59D974E971F}"/>
    <hyperlink ref="J6" r:id="rId3" display="скачать" xr:uid="{EEFC47D0-121F-485B-AFCA-559D9D8C2D67}"/>
    <hyperlink ref="J7" r:id="rId4" display="скачать" xr:uid="{8C83F146-FD57-4A97-8D5D-6B3462FBB97E}"/>
    <hyperlink ref="J8" r:id="rId5" display="скачать" xr:uid="{CF68332A-F7CB-4C45-8078-7A0D6710C6AE}"/>
    <hyperlink ref="J9" r:id="rId6" display="скачать" xr:uid="{1EC4099C-C7E6-4AE9-A173-E0C6A5167DD0}"/>
    <hyperlink ref="J10" r:id="rId7" xr:uid="{1F0BB5C7-F4C1-4D30-A33C-C578B5729978}"/>
    <hyperlink ref="J11:J12" r:id="rId8" display="запрос" xr:uid="{9D020672-1454-4ADF-912F-0FE7581EA57F}"/>
    <hyperlink ref="J13" r:id="rId9" xr:uid="{BEDCF695-6EF5-468B-85CD-6E8305CFFE7F}"/>
    <hyperlink ref="J14:J15" r:id="rId10" display="запрос" xr:uid="{DF52EA03-ACC4-4957-946D-4E06FFA32273}"/>
    <hyperlink ref="J16" r:id="rId11" xr:uid="{0E214E9A-BF6E-49DD-8504-272A31537E3A}"/>
    <hyperlink ref="G4" r:id="rId12" xr:uid="{98028161-C399-4F98-BB92-3E9A4936A4A4}"/>
    <hyperlink ref="J19" r:id="rId13" xr:uid="{12F4810C-D65D-4032-B9C7-F4F4B46C595C}"/>
    <hyperlink ref="G5:H5" r:id="rId14" display="оформить" xr:uid="{9DE80B66-78B8-4534-AC6A-7D2B4DD673A2}"/>
    <hyperlink ref="G6:H6" r:id="rId15" display="оформить" xr:uid="{5AF2A4F7-0292-4E4D-B0B6-6A0F6ACA33F9}"/>
    <hyperlink ref="G7:H7" r:id="rId16" display="оформить" xr:uid="{8B9533EE-6279-4683-8CDB-BEFBBC8C04A9}"/>
    <hyperlink ref="G8:H8" r:id="rId17" display="оформить" xr:uid="{24D3A9C0-0B94-40AC-AC4E-4337B0CABE9A}"/>
    <hyperlink ref="G9:H9" r:id="rId18" display="оформить" xr:uid="{34910DD8-0DC1-481B-A404-8601C19FF8C4}"/>
    <hyperlink ref="G10:H10" r:id="rId19" display="оформить" xr:uid="{D16305EC-31CB-4AC0-B7D2-385E04901DD5}"/>
    <hyperlink ref="G11:H11" r:id="rId20" display="оформить" xr:uid="{C1A62CD3-C873-435C-8E9C-1579DC68B300}"/>
    <hyperlink ref="G12:H12" r:id="rId21" display="оформить" xr:uid="{AB9C44BE-0D6B-43C9-BEF8-06387B4D15AC}"/>
    <hyperlink ref="G13:H13" r:id="rId22" display="оформить" xr:uid="{AEAE5A63-214D-4D61-A536-524C82B455BE}"/>
    <hyperlink ref="G14:H14" r:id="rId23" display="оформить" xr:uid="{24072D3A-2840-407A-8960-3BF77C5B4735}"/>
    <hyperlink ref="G15:H15" r:id="rId24" display="оформить" xr:uid="{4F86CBD5-7238-41F1-A9E2-02FD100B5BD8}"/>
    <hyperlink ref="G16:H16" r:id="rId25" display="оформить" xr:uid="{BF087457-94A5-4D7E-B6E8-153066265CAD}"/>
    <hyperlink ref="G19:H19" r:id="rId26" display="оформить" xr:uid="{D7E59226-C540-4256-945E-5343C751AE1F}"/>
    <hyperlink ref="G17:H18" r:id="rId27" display="оформить" xr:uid="{76395632-A28A-43BD-9C91-94BF7FB98AF3}"/>
    <hyperlink ref="J17:J18" r:id="rId28" display="запрос" xr:uid="{37F6FFA1-6FAF-45ED-9F01-E4EDACAC2832}"/>
    <hyperlink ref="J20" r:id="rId29" xr:uid="{009E9B77-6D14-47C1-A1F7-FF33896CA192}"/>
    <hyperlink ref="G20:H20" r:id="rId30" display="оформить" xr:uid="{EABFF0DB-FF57-4E12-9C0C-B39CAD3E87CA}"/>
  </hyperlinks>
  <pageMargins left="0.7" right="0.7" top="0.75" bottom="0.75" header="0.3" footer="0.3"/>
  <pageSetup paperSize="9" orientation="landscape" horizontalDpi="4294967295" verticalDpi="4294967295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089D-5926-46F2-8AC4-13F713FA5CAF}">
  <dimension ref="B2:S22"/>
  <sheetViews>
    <sheetView workbookViewId="0">
      <selection activeCell="D3" sqref="D3"/>
    </sheetView>
  </sheetViews>
  <sheetFormatPr defaultRowHeight="15" x14ac:dyDescent="0.25"/>
  <cols>
    <col min="1" max="1" width="9.140625" style="5"/>
    <col min="2" max="2" width="10.140625" style="5" bestFit="1" customWidth="1"/>
    <col min="3" max="16384" width="9.140625" style="5"/>
  </cols>
  <sheetData>
    <row r="2" spans="2:19" x14ac:dyDescent="0.25">
      <c r="B2" s="31">
        <f ca="1">TODAY()</f>
        <v>45761</v>
      </c>
    </row>
    <row r="3" spans="2:19" x14ac:dyDescent="0.25">
      <c r="B3" s="31">
        <f ca="1">TODAY()</f>
        <v>45761</v>
      </c>
    </row>
    <row r="5" spans="2:19" x14ac:dyDescent="0.25">
      <c r="C5" s="59" t="str">
        <f ca="1">"http://cbr.ru/scripts/XML_dynamic.asp?date_req1="&amp;TEXT(B2,"ДД/ММ/ГГГГ")&amp;
"&amp;date_req2="&amp;TEXT(B3,"ДД/ММ/ГГГГ")&amp;"&amp;VAL_NM_RQ=R01235"</f>
        <v>http://cbr.ru/scripts/XML_dynamic.asp?date_req1=14/04/2025&amp;date_req2=14/04/2025&amp;VAL_NM_RQ=R01235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2:19" x14ac:dyDescent="0.25"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2:19" x14ac:dyDescent="0.25"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2:19" x14ac:dyDescent="0.25"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2:19" x14ac:dyDescent="0.25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4" spans="2:19" x14ac:dyDescent="0.25">
      <c r="C14" s="60" t="str">
        <f ca="1">_xlfn.WEBSERVICE(C5)</f>
        <v>&lt;?xml version="1.0" encoding="windows-1251"?&gt;&lt;ValCurs ID="R01235" DateRange1="14.04.2025" DateRange2="14.04.2025" name="Foreign Currency Market Dynamic"&gt;&lt;/ValCurs&gt;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2:19" x14ac:dyDescent="0.25"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2:19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3:19" x14ac:dyDescent="0.25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3:19" x14ac:dyDescent="0.25"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3:19" x14ac:dyDescent="0.25"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2" spans="3:19" x14ac:dyDescent="0.25">
      <c r="D22" s="32" t="e">
        <f t="array" aca="1" ref="D22" ca="1">_xlfn.FILTERXML(C14,"//Value")</f>
        <v>#VALUE!</v>
      </c>
    </row>
  </sheetData>
  <mergeCells count="2">
    <mergeCell ref="C5:S9"/>
    <mergeCell ref="C14:S19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8D0014-2239-4DFE-81A7-E3E6294236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2025-03-10T09:15:02Z</cp:lastPrinted>
  <dcterms:created xsi:type="dcterms:W3CDTF">2022-09-24T12:05:02Z</dcterms:created>
  <dcterms:modified xsi:type="dcterms:W3CDTF">2025-04-14T07:12:46Z</dcterms:modified>
</cp:coreProperties>
</file>